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ce378ad1cfe2860/Desktop/Blockhouse/"/>
    </mc:Choice>
  </mc:AlternateContent>
  <xr:revisionPtr revIDLastSave="0" documentId="8_{87A0E7FA-41C0-4465-807E-B18A40474B92}" xr6:coauthVersionLast="47" xr6:coauthVersionMax="47" xr10:uidLastSave="{00000000-0000-0000-0000-000000000000}"/>
  <bookViews>
    <workbookView xWindow="-90" yWindow="-90" windowWidth="19380" windowHeight="11460" xr2:uid="{639B3807-71FA-4F75-BBA5-914A4AF2A0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30" i="1"/>
  <c r="F8" i="1"/>
  <c r="F7" i="1"/>
  <c r="F6" i="1"/>
  <c r="F4" i="1"/>
  <c r="F5" i="1" s="1"/>
  <c r="J5" i="1"/>
  <c r="J6" i="1"/>
  <c r="J7" i="1"/>
  <c r="J8" i="1"/>
  <c r="J4" i="1"/>
</calcChain>
</file>

<file path=xl/sharedStrings.xml><?xml version="1.0" encoding="utf-8"?>
<sst xmlns="http://schemas.openxmlformats.org/spreadsheetml/2006/main" count="37" uniqueCount="28">
  <si>
    <t>Algo A</t>
  </si>
  <si>
    <t>Algo B</t>
  </si>
  <si>
    <t>Algo A -30%</t>
  </si>
  <si>
    <t>Algo A +15%</t>
  </si>
  <si>
    <t>Algo A +10%</t>
  </si>
  <si>
    <t>By Strategy</t>
  </si>
  <si>
    <t>A/B Testing Algo A</t>
  </si>
  <si>
    <t>Nb of Orders</t>
  </si>
  <si>
    <t>Notional Traded</t>
  </si>
  <si>
    <t>Avg Order Slippage</t>
  </si>
  <si>
    <t>Avg Price Impact</t>
  </si>
  <si>
    <t>Avg Alpha Slippage</t>
  </si>
  <si>
    <t>Avg Fill Size ($1M Notional)</t>
  </si>
  <si>
    <t>Measuring Algo Performance</t>
  </si>
  <si>
    <t>Algorithms to Test</t>
  </si>
  <si>
    <t xml:space="preserve">Estimated Cost / $1M Notional </t>
  </si>
  <si>
    <t>`</t>
  </si>
  <si>
    <t>Tenor</t>
  </si>
  <si>
    <t>Self-Impact Cost ($M)</t>
  </si>
  <si>
    <t>2 Year</t>
  </si>
  <si>
    <t>3 Year</t>
  </si>
  <si>
    <t>5 Year</t>
  </si>
  <si>
    <t>7 Year</t>
  </si>
  <si>
    <t>10 Year</t>
  </si>
  <si>
    <t>20 Year</t>
  </si>
  <si>
    <t>30 Year</t>
  </si>
  <si>
    <t>Total</t>
  </si>
  <si>
    <t>Self-Impact ($M)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</si>
</sst>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0.00\ &quot;bps&quot;"/>
    <numFmt numFmtId="169" formatCode="0\ &quot;k&quot;"/>
    <numFmt numFmtId="174" formatCode="0\ &quot;bil&quot;"/>
    <numFmt numFmtId="175" formatCode="0.0\ &quot;mil&quot;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9" fontId="0" fillId="0" borderId="0" xfId="0" applyNumberFormat="1" applyBorder="1"/>
    <xf numFmtId="174" fontId="0" fillId="0" borderId="0" xfId="0" applyNumberFormat="1" applyBorder="1"/>
    <xf numFmtId="175" fontId="0" fillId="0" borderId="0" xfId="0" applyNumberFormat="1" applyBorder="1"/>
    <xf numFmtId="166" fontId="0" fillId="0" borderId="0" xfId="0" applyNumberFormat="1" applyBorder="1"/>
    <xf numFmtId="166" fontId="0" fillId="0" borderId="6" xfId="0" applyNumberFormat="1" applyBorder="1"/>
    <xf numFmtId="169" fontId="0" fillId="0" borderId="8" xfId="0" applyNumberFormat="1" applyBorder="1"/>
    <xf numFmtId="174" fontId="0" fillId="0" borderId="8" xfId="0" applyNumberFormat="1" applyBorder="1"/>
    <xf numFmtId="175" fontId="0" fillId="0" borderId="8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6" fontId="0" fillId="3" borderId="0" xfId="0" applyNumberFormat="1" applyFill="1" applyBorder="1"/>
    <xf numFmtId="166" fontId="0" fillId="3" borderId="6" xfId="0" applyNumberFormat="1" applyFill="1" applyBorder="1"/>
    <xf numFmtId="166" fontId="0" fillId="3" borderId="8" xfId="0" applyNumberFormat="1" applyFill="1" applyBorder="1"/>
    <xf numFmtId="166" fontId="0" fillId="3" borderId="9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9</xdr:col>
      <xdr:colOff>339120</xdr:colOff>
      <xdr:row>19</xdr:row>
      <xdr:rowOff>79375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1F6FAA-30E7-9643-820E-F25A96E73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30425"/>
          <a:ext cx="9448800" cy="157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982738</xdr:colOff>
      <xdr:row>19</xdr:row>
      <xdr:rowOff>157238</xdr:rowOff>
    </xdr:from>
    <xdr:to>
      <xdr:col>6</xdr:col>
      <xdr:colOff>243719</xdr:colOff>
      <xdr:row>28</xdr:row>
      <xdr:rowOff>166763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6BA48C8-059A-6999-8545-B99BC5106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524" y="3788833"/>
          <a:ext cx="2544838" cy="169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6</xdr:col>
      <xdr:colOff>355600</xdr:colOff>
      <xdr:row>43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4305C7-F6B7-C840-62BC-948A3ACC9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800" y="6438900"/>
          <a:ext cx="25463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18D5-FECC-44A5-B4BD-48CEB2DF1DD4}">
  <dimension ref="B1:J41"/>
  <sheetViews>
    <sheetView showGridLines="0" tabSelected="1" zoomScale="105" workbookViewId="0">
      <selection activeCell="G29" sqref="G29"/>
    </sheetView>
  </sheetViews>
  <sheetFormatPr defaultRowHeight="14.75" x14ac:dyDescent="0.75"/>
  <cols>
    <col min="2" max="2" width="17.2265625" customWidth="1"/>
    <col min="3" max="3" width="19.08984375" customWidth="1"/>
    <col min="4" max="10" width="15.6796875" customWidth="1"/>
  </cols>
  <sheetData>
    <row r="1" spans="2:10" ht="20.25" x14ac:dyDescent="1">
      <c r="B1" s="12" t="s">
        <v>13</v>
      </c>
      <c r="C1" s="13"/>
      <c r="D1" s="13"/>
      <c r="E1" s="13"/>
      <c r="F1" s="13"/>
      <c r="G1" s="13"/>
      <c r="H1" s="13"/>
      <c r="I1" s="13"/>
      <c r="J1" s="14"/>
    </row>
    <row r="2" spans="2:10" x14ac:dyDescent="0.75">
      <c r="B2" s="9" t="s">
        <v>14</v>
      </c>
      <c r="C2" s="9"/>
      <c r="D2" s="10" t="s">
        <v>7</v>
      </c>
      <c r="E2" s="10" t="s">
        <v>8</v>
      </c>
      <c r="F2" s="10" t="s">
        <v>12</v>
      </c>
      <c r="G2" s="10" t="s">
        <v>9</v>
      </c>
      <c r="H2" s="10" t="s">
        <v>10</v>
      </c>
      <c r="I2" s="10" t="s">
        <v>11</v>
      </c>
      <c r="J2" s="10" t="s">
        <v>15</v>
      </c>
    </row>
    <row r="3" spans="2:10" ht="14.75" customHeight="1" x14ac:dyDescent="0.75">
      <c r="B3" s="9"/>
      <c r="C3" s="9"/>
      <c r="D3" s="10"/>
      <c r="E3" s="10"/>
      <c r="F3" s="10"/>
      <c r="G3" s="10"/>
      <c r="H3" s="10"/>
      <c r="I3" s="10"/>
      <c r="J3" s="10"/>
    </row>
    <row r="4" spans="2:10" x14ac:dyDescent="0.75">
      <c r="B4" s="10" t="s">
        <v>5</v>
      </c>
      <c r="C4" s="11" t="s">
        <v>0</v>
      </c>
      <c r="D4" s="1">
        <v>93</v>
      </c>
      <c r="E4" s="2">
        <v>834</v>
      </c>
      <c r="F4" s="3">
        <f>((E4 * 10^9) / (D4 * 10*3)) / 10^6 / 5</f>
        <v>59.784946236559144</v>
      </c>
      <c r="G4" s="4">
        <v>15</v>
      </c>
      <c r="H4" s="4">
        <v>8</v>
      </c>
      <c r="I4" s="4">
        <v>10.4</v>
      </c>
      <c r="J4" s="5">
        <f>SUM(H4:I4)</f>
        <v>18.399999999999999</v>
      </c>
    </row>
    <row r="5" spans="2:10" x14ac:dyDescent="0.75">
      <c r="B5" s="10"/>
      <c r="C5" s="11" t="s">
        <v>1</v>
      </c>
      <c r="D5" s="1">
        <v>57</v>
      </c>
      <c r="E5" s="2">
        <v>594</v>
      </c>
      <c r="F5" s="3">
        <f>F4 * (1 - 0.29)</f>
        <v>42.447311827956987</v>
      </c>
      <c r="G5" s="4">
        <v>10</v>
      </c>
      <c r="H5" s="4">
        <v>6.4</v>
      </c>
      <c r="I5" s="4">
        <v>8.6</v>
      </c>
      <c r="J5" s="5">
        <f t="shared" ref="J5:J8" si="0">SUM(H5:I5)</f>
        <v>15</v>
      </c>
    </row>
    <row r="6" spans="2:10" x14ac:dyDescent="0.75">
      <c r="B6" s="10" t="s">
        <v>6</v>
      </c>
      <c r="C6" s="11" t="s">
        <v>2</v>
      </c>
      <c r="D6" s="1">
        <v>31</v>
      </c>
      <c r="E6" s="2">
        <v>120</v>
      </c>
      <c r="F6" s="3">
        <f xml:space="preserve"> F4 * 0.7</f>
        <v>41.8494623655914</v>
      </c>
      <c r="G6" s="15">
        <v>13</v>
      </c>
      <c r="H6" s="15">
        <v>7</v>
      </c>
      <c r="I6" s="15">
        <v>14.8</v>
      </c>
      <c r="J6" s="16">
        <f t="shared" si="0"/>
        <v>21.8</v>
      </c>
    </row>
    <row r="7" spans="2:10" x14ac:dyDescent="0.75">
      <c r="B7" s="10"/>
      <c r="C7" s="11" t="s">
        <v>3</v>
      </c>
      <c r="D7" s="1">
        <v>32</v>
      </c>
      <c r="E7" s="2">
        <v>121</v>
      </c>
      <c r="F7" s="3">
        <f xml:space="preserve"> F4 * 1.16</f>
        <v>69.350537634408596</v>
      </c>
      <c r="G7" s="4">
        <v>16.2</v>
      </c>
      <c r="H7" s="4">
        <v>13.4</v>
      </c>
      <c r="I7" s="4">
        <v>6.2</v>
      </c>
      <c r="J7" s="5">
        <f t="shared" si="0"/>
        <v>19.600000000000001</v>
      </c>
    </row>
    <row r="8" spans="2:10" x14ac:dyDescent="0.75">
      <c r="B8" s="10"/>
      <c r="C8" s="11" t="s">
        <v>4</v>
      </c>
      <c r="D8" s="6">
        <v>31</v>
      </c>
      <c r="E8" s="7">
        <v>120</v>
      </c>
      <c r="F8" s="8">
        <f>F4 * 1.09</f>
        <v>65.165591397849468</v>
      </c>
      <c r="G8" s="17">
        <v>14.2</v>
      </c>
      <c r="H8" s="17">
        <v>10</v>
      </c>
      <c r="I8" s="17">
        <v>6.4</v>
      </c>
      <c r="J8" s="18">
        <f t="shared" si="0"/>
        <v>16.399999999999999</v>
      </c>
    </row>
    <row r="13" spans="2:10" ht="14.75" customHeight="1" x14ac:dyDescent="0.75">
      <c r="H13" t="s">
        <v>16</v>
      </c>
    </row>
    <row r="22" spans="2:3" x14ac:dyDescent="0.75">
      <c r="B22" s="19" t="s">
        <v>17</v>
      </c>
      <c r="C22" s="19" t="s">
        <v>18</v>
      </c>
    </row>
    <row r="23" spans="2:3" x14ac:dyDescent="0.75">
      <c r="B23" s="20" t="s">
        <v>19</v>
      </c>
      <c r="C23" s="21">
        <v>1.18</v>
      </c>
    </row>
    <row r="24" spans="2:3" x14ac:dyDescent="0.75">
      <c r="B24" s="20" t="s">
        <v>20</v>
      </c>
      <c r="C24" s="21">
        <v>1.18</v>
      </c>
    </row>
    <row r="25" spans="2:3" x14ac:dyDescent="0.75">
      <c r="B25" s="20" t="s">
        <v>21</v>
      </c>
      <c r="C25" s="21">
        <v>4.43</v>
      </c>
    </row>
    <row r="26" spans="2:3" x14ac:dyDescent="0.75">
      <c r="B26" s="20" t="s">
        <v>22</v>
      </c>
      <c r="C26" s="21">
        <v>0.82</v>
      </c>
    </row>
    <row r="27" spans="2:3" x14ac:dyDescent="0.75">
      <c r="B27" s="20" t="s">
        <v>23</v>
      </c>
      <c r="C27" s="21">
        <v>2.74</v>
      </c>
    </row>
    <row r="28" spans="2:3" x14ac:dyDescent="0.75">
      <c r="B28" s="20" t="s">
        <v>24</v>
      </c>
      <c r="C28" s="25">
        <v>2</v>
      </c>
    </row>
    <row r="29" spans="2:3" x14ac:dyDescent="0.75">
      <c r="B29" s="22" t="s">
        <v>25</v>
      </c>
      <c r="C29" s="26">
        <v>6.4</v>
      </c>
    </row>
    <row r="30" spans="2:3" x14ac:dyDescent="0.75">
      <c r="B30" s="23" t="s">
        <v>26</v>
      </c>
      <c r="C30" s="24">
        <f>SUM(C23:C29) + 0.01</f>
        <v>18.760000000000002</v>
      </c>
    </row>
    <row r="33" spans="2:3" x14ac:dyDescent="0.75">
      <c r="B33" s="19" t="s">
        <v>17</v>
      </c>
      <c r="C33" s="19" t="s">
        <v>27</v>
      </c>
    </row>
    <row r="34" spans="2:3" x14ac:dyDescent="0.75">
      <c r="B34" s="20" t="s">
        <v>19</v>
      </c>
      <c r="C34" s="21">
        <v>3.7999999999999999E-2</v>
      </c>
    </row>
    <row r="35" spans="2:3" x14ac:dyDescent="0.75">
      <c r="B35" s="20" t="s">
        <v>20</v>
      </c>
      <c r="C35" s="21">
        <v>0.04</v>
      </c>
    </row>
    <row r="36" spans="2:3" x14ac:dyDescent="0.75">
      <c r="B36" s="20" t="s">
        <v>21</v>
      </c>
      <c r="C36" s="21">
        <v>0.17899999999999999</v>
      </c>
    </row>
    <row r="37" spans="2:3" x14ac:dyDescent="0.75">
      <c r="B37" s="20" t="s">
        <v>22</v>
      </c>
      <c r="C37" s="21">
        <v>0.05</v>
      </c>
    </row>
    <row r="38" spans="2:3" x14ac:dyDescent="0.75">
      <c r="B38" s="20" t="s">
        <v>23</v>
      </c>
      <c r="C38" s="21">
        <v>0.16700000000000001</v>
      </c>
    </row>
    <row r="39" spans="2:3" x14ac:dyDescent="0.75">
      <c r="B39" s="20" t="s">
        <v>24</v>
      </c>
      <c r="C39" s="25">
        <v>0.14799999999999999</v>
      </c>
    </row>
    <row r="40" spans="2:3" x14ac:dyDescent="0.75">
      <c r="B40" s="22" t="s">
        <v>25</v>
      </c>
      <c r="C40" s="26">
        <v>0.497</v>
      </c>
    </row>
    <row r="41" spans="2:3" x14ac:dyDescent="0.75">
      <c r="B41" s="23" t="s">
        <v>26</v>
      </c>
      <c r="C41" s="24">
        <f>SUM(C34:C40) + 0.01</f>
        <v>1.129</v>
      </c>
    </row>
  </sheetData>
  <mergeCells count="11">
    <mergeCell ref="I2:I3"/>
    <mergeCell ref="J2:J3"/>
    <mergeCell ref="B1:J1"/>
    <mergeCell ref="B2:C3"/>
    <mergeCell ref="H2:H3"/>
    <mergeCell ref="E2:E3"/>
    <mergeCell ref="F2:F3"/>
    <mergeCell ref="G2:G3"/>
    <mergeCell ref="B4:B5"/>
    <mergeCell ref="B6:B8"/>
    <mergeCell ref="D2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Pranav Udeshi</dc:creator>
  <cp:lastModifiedBy>Pranav Udeshi</cp:lastModifiedBy>
  <dcterms:created xsi:type="dcterms:W3CDTF">2025-02-20T04:16:36Z</dcterms:created>
  <dcterms:modified xsi:type="dcterms:W3CDTF">2025-02-27T17:27:08Z</dcterms:modified>
</cp:coreProperties>
</file>